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450" tabRatio="507" activeTab="0"/>
  </bookViews>
  <sheets>
    <sheet name="生徒数・クラス入力用" sheetId="1" r:id="rId1"/>
  </sheets>
  <definedNames>
    <definedName name="_xlnm.Print_Area" localSheetId="0">'生徒数・クラス入力用'!$A$2:$W$32</definedName>
  </definedNames>
  <calcPr fullCalcOnLoad="1"/>
</workbook>
</file>

<file path=xl/sharedStrings.xml><?xml version="1.0" encoding="utf-8"?>
<sst xmlns="http://schemas.openxmlformats.org/spreadsheetml/2006/main" count="47" uniqueCount="37">
  <si>
    <t>↑該当するものに○</t>
  </si>
  <si>
    <t>学　校　名</t>
  </si>
  <si>
    <t>中</t>
  </si>
  <si>
    <t>高</t>
  </si>
  <si>
    <t>学校ＴＥＬ</t>
  </si>
  <si>
    <t>記入者氏名</t>
  </si>
  <si>
    <t>学則定員
（人）</t>
  </si>
  <si>
    <t>生徒数（人）
＜Ａ１＞</t>
  </si>
  <si>
    <t>クラス数
＜Ｂ１＞</t>
  </si>
  <si>
    <t>平均生徒数　　（人）　　　　　　＜Ａ１／Ｂ１＞</t>
  </si>
  <si>
    <t>中学　各クラス人数</t>
  </si>
  <si>
    <t>中　学</t>
  </si>
  <si>
    <t>１　　年</t>
  </si>
  <si>
    <t>２　　年</t>
  </si>
  <si>
    <t>３　　年</t>
  </si>
  <si>
    <t>中学（計）</t>
  </si>
  <si>
    <t>生徒数（人）
＜Ａ２＞</t>
  </si>
  <si>
    <t>クラス数
＜Ｂ２＞</t>
  </si>
  <si>
    <t>平均生徒数　　（人）　　　　　　＜Ａ２／Ｂ２＞</t>
  </si>
  <si>
    <t>高校　各クラス人数</t>
  </si>
  <si>
    <t>高　校</t>
  </si>
  <si>
    <t>高校（計）</t>
  </si>
  <si>
    <t>中高 合計・平均</t>
  </si>
  <si>
    <t>中学</t>
  </si>
  <si>
    <t>高校</t>
  </si>
  <si>
    <t>31人以上の
クラス総数</t>
  </si>
  <si>
    <t>36人以上の
クラス総数</t>
  </si>
  <si>
    <t>40人以下
学 級 数</t>
  </si>
  <si>
    <t>最　　高
クラス人数</t>
  </si>
  <si>
    <t>１年</t>
  </si>
  <si>
    <t>２年</t>
  </si>
  <si>
    <t>３年</t>
  </si>
  <si>
    <t>合計</t>
  </si>
  <si>
    <t>エクセルファイルで入力する場合は○を各校で削除等して下さい。</t>
  </si>
  <si>
    <t>色がついている部分(クラス数及び学則定員)を記入して下さい。2024年度の調査です。５月１日時点の生徒の人数です。尚、エクセルファイルの場合、自動で計算されます。エクセルファイルを希望する方は、私教連ホームページよりダウンロードしてください。添付ファイルかFaxで送っていただければ助かります。アドレスは
　t-shikyoren@educas.jp　です。</t>
  </si>
  <si>
    <t>&lt;2024年度&gt;</t>
  </si>
  <si>
    <t>Ⅰ　生徒数・クラス数について【2024年5月1日現在】（分からない場合は現在の在籍数でも結構です）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</si>
</sst>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%"/>
    <numFmt numFmtId="179" formatCode="0.0_);[Red]\(0.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UD デジタル 教科書体 N-R"/>
      <family val="1"/>
    </font>
    <font>
      <b/>
      <sz val="14"/>
      <name val="UD デジタル 教科書体 N-R"/>
      <family val="1"/>
    </font>
    <font>
      <sz val="10"/>
      <name val="UD デジタル 教科書体 N-R"/>
      <family val="1"/>
    </font>
    <font>
      <sz val="9"/>
      <name val="UD デジタル 教科書体 N-R"/>
      <family val="1"/>
    </font>
    <font>
      <sz val="14"/>
      <name val="UD デジタル 教科書体 N-R"/>
      <family val="1"/>
    </font>
    <font>
      <b/>
      <sz val="11"/>
      <name val="UD デジタル 教科書体 N-R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UD デジタル 教科書体 N-R"/>
      <family val="1"/>
    </font>
    <font>
      <sz val="11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b/>
      <sz val="16"/>
      <color indexed="8"/>
      <name val="UD デジタル 教科書体 N-R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UD デジタル 教科書体 N-R"/>
      <family val="1"/>
    </font>
    <font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b/>
      <sz val="16"/>
      <color theme="1"/>
      <name val="UD デジタル 教科書体 N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33" borderId="11" xfId="60" applyFont="1" applyFill="1" applyBorder="1" applyAlignment="1" applyProtection="1">
      <alignment horizontal="center" vertical="center"/>
      <protection locked="0"/>
    </xf>
    <xf numFmtId="0" fontId="3" fillId="33" borderId="12" xfId="6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4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 horizontal="center" vertical="center"/>
    </xf>
    <xf numFmtId="179" fontId="46" fillId="0" borderId="19" xfId="0" applyNumberFormat="1" applyFont="1" applyBorder="1" applyAlignment="1">
      <alignment horizontal="center" vertical="center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46" fillId="33" borderId="22" xfId="0" applyFont="1" applyFill="1" applyBorder="1" applyAlignment="1" applyProtection="1">
      <alignment horizontal="center" vertical="center"/>
      <protection locked="0"/>
    </xf>
    <xf numFmtId="0" fontId="46" fillId="33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6" fillId="0" borderId="24" xfId="0" applyFont="1" applyBorder="1" applyAlignment="1">
      <alignment horizontal="center" vertical="center"/>
    </xf>
    <xf numFmtId="179" fontId="46" fillId="0" borderId="24" xfId="0" applyNumberFormat="1" applyFont="1" applyBorder="1" applyAlignment="1">
      <alignment horizontal="center" vertical="center"/>
    </xf>
    <xf numFmtId="0" fontId="46" fillId="33" borderId="26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46" fillId="33" borderId="31" xfId="0" applyFont="1" applyFill="1" applyBorder="1" applyAlignment="1" applyProtection="1">
      <alignment horizontal="center" vertical="center"/>
      <protection locked="0"/>
    </xf>
    <xf numFmtId="0" fontId="46" fillId="0" borderId="30" xfId="0" applyFont="1" applyBorder="1" applyAlignment="1">
      <alignment horizontal="center" vertical="center"/>
    </xf>
    <xf numFmtId="179" fontId="46" fillId="0" borderId="32" xfId="0" applyNumberFormat="1" applyFont="1" applyBorder="1" applyAlignment="1">
      <alignment horizontal="center" vertical="center"/>
    </xf>
    <xf numFmtId="0" fontId="46" fillId="33" borderId="33" xfId="0" applyFont="1" applyFill="1" applyBorder="1" applyAlignment="1" applyProtection="1">
      <alignment horizontal="center" vertical="center"/>
      <protection locked="0"/>
    </xf>
    <xf numFmtId="0" fontId="46" fillId="33" borderId="34" xfId="0" applyFont="1" applyFill="1" applyBorder="1" applyAlignment="1" applyProtection="1">
      <alignment horizontal="center" vertical="center"/>
      <protection locked="0"/>
    </xf>
    <xf numFmtId="0" fontId="46" fillId="33" borderId="35" xfId="0" applyFont="1" applyFill="1" applyBorder="1" applyAlignment="1" applyProtection="1">
      <alignment horizontal="center" vertical="center"/>
      <protection locked="0"/>
    </xf>
    <xf numFmtId="0" fontId="46" fillId="33" borderId="36" xfId="0" applyFont="1" applyFill="1" applyBorder="1" applyAlignment="1" applyProtection="1">
      <alignment horizontal="center" vertical="center"/>
      <protection locked="0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9" fontId="46" fillId="0" borderId="25" xfId="0" applyNumberFormat="1" applyFont="1" applyBorder="1" applyAlignment="1">
      <alignment horizontal="center" vertical="center"/>
    </xf>
    <xf numFmtId="179" fontId="46" fillId="0" borderId="39" xfId="0" applyNumberFormat="1" applyFont="1" applyBorder="1" applyAlignment="1">
      <alignment horizontal="center" vertical="center"/>
    </xf>
    <xf numFmtId="179" fontId="46" fillId="0" borderId="40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179" fontId="46" fillId="0" borderId="3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33" borderId="40" xfId="60" applyFont="1" applyFill="1" applyBorder="1" applyAlignment="1" applyProtection="1">
      <alignment horizontal="center" vertical="center"/>
      <protection locked="0"/>
    </xf>
    <xf numFmtId="0" fontId="3" fillId="33" borderId="45" xfId="60" applyFont="1" applyFill="1" applyBorder="1" applyAlignment="1" applyProtection="1">
      <alignment horizontal="center" vertical="center"/>
      <protection locked="0"/>
    </xf>
    <xf numFmtId="0" fontId="3" fillId="33" borderId="10" xfId="6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3" fillId="0" borderId="4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6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/>
    </xf>
    <xf numFmtId="0" fontId="46" fillId="0" borderId="44" xfId="0" applyFont="1" applyBorder="1" applyAlignment="1">
      <alignment vertical="center"/>
    </xf>
    <xf numFmtId="0" fontId="46" fillId="0" borderId="5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6" fillId="0" borderId="42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 wrapText="1"/>
    </xf>
    <xf numFmtId="0" fontId="47" fillId="0" borderId="65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46" fillId="0" borderId="66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68" xfId="0" applyFont="1" applyBorder="1" applyAlignment="1">
      <alignment vertical="center"/>
    </xf>
    <xf numFmtId="0" fontId="46" fillId="0" borderId="69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68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95250</xdr:rowOff>
    </xdr:from>
    <xdr:to>
      <xdr:col>7</xdr:col>
      <xdr:colOff>342900</xdr:colOff>
      <xdr:row>1</xdr:row>
      <xdr:rowOff>352425</xdr:rowOff>
    </xdr:to>
    <xdr:sp>
      <xdr:nvSpPr>
        <xdr:cNvPr id="1" name="円/楕円 2"/>
        <xdr:cNvSpPr>
          <a:spLocks/>
        </xdr:cNvSpPr>
      </xdr:nvSpPr>
      <xdr:spPr>
        <a:xfrm>
          <a:off x="4505325" y="238125"/>
          <a:ext cx="2286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</xdr:row>
      <xdr:rowOff>95250</xdr:rowOff>
    </xdr:from>
    <xdr:to>
      <xdr:col>8</xdr:col>
      <xdr:colOff>333375</xdr:colOff>
      <xdr:row>1</xdr:row>
      <xdr:rowOff>352425</xdr:rowOff>
    </xdr:to>
    <xdr:sp>
      <xdr:nvSpPr>
        <xdr:cNvPr id="2" name="円/楕円 3"/>
        <xdr:cNvSpPr>
          <a:spLocks/>
        </xdr:cNvSpPr>
      </xdr:nvSpPr>
      <xdr:spPr>
        <a:xfrm>
          <a:off x="4943475" y="238125"/>
          <a:ext cx="2286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.57421875" style="2" customWidth="1"/>
    <col min="2" max="2" width="10.57421875" style="2" customWidth="1"/>
    <col min="3" max="3" width="11.28125" style="2" customWidth="1"/>
    <col min="4" max="6" width="10.57421875" style="2" customWidth="1"/>
    <col min="7" max="23" width="6.7109375" style="2" customWidth="1"/>
    <col min="24" max="24" width="5.57421875" style="2" customWidth="1"/>
    <col min="25" max="16384" width="9.00390625" style="2" customWidth="1"/>
  </cols>
  <sheetData>
    <row r="1" ht="11.25" customHeight="1" thickBot="1">
      <c r="A1" s="1"/>
    </row>
    <row r="2" spans="1:23" ht="33.75" customHeight="1" thickBot="1">
      <c r="A2" s="144" t="s">
        <v>35</v>
      </c>
      <c r="B2" s="145"/>
      <c r="C2" s="3" t="s">
        <v>1</v>
      </c>
      <c r="D2" s="65"/>
      <c r="E2" s="66"/>
      <c r="F2" s="66"/>
      <c r="G2" s="67"/>
      <c r="H2" s="4" t="s">
        <v>2</v>
      </c>
      <c r="I2" s="5" t="s">
        <v>3</v>
      </c>
      <c r="J2" s="77" t="s">
        <v>4</v>
      </c>
      <c r="K2" s="78"/>
      <c r="L2" s="65"/>
      <c r="M2" s="66"/>
      <c r="N2" s="66"/>
      <c r="O2" s="67"/>
      <c r="P2" s="77" t="s">
        <v>5</v>
      </c>
      <c r="Q2" s="78"/>
      <c r="R2" s="66"/>
      <c r="S2" s="66"/>
      <c r="T2" s="66"/>
      <c r="U2" s="66"/>
      <c r="V2" s="66"/>
      <c r="W2" s="67"/>
    </row>
    <row r="3" spans="8:11" ht="17.25" customHeight="1">
      <c r="H3" s="6" t="s">
        <v>0</v>
      </c>
      <c r="K3" s="2" t="s">
        <v>33</v>
      </c>
    </row>
    <row r="4" ht="18" customHeight="1">
      <c r="A4" s="7" t="s">
        <v>36</v>
      </c>
    </row>
    <row r="5" ht="13.5" customHeight="1" thickBot="1"/>
    <row r="6" spans="1:23" ht="24" customHeight="1">
      <c r="A6" s="87"/>
      <c r="B6" s="88"/>
      <c r="C6" s="85" t="s">
        <v>6</v>
      </c>
      <c r="D6" s="85" t="s">
        <v>7</v>
      </c>
      <c r="E6" s="85" t="s">
        <v>8</v>
      </c>
      <c r="F6" s="79" t="s">
        <v>9</v>
      </c>
      <c r="G6" s="59" t="s">
        <v>10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</row>
    <row r="7" spans="1:23" ht="24" customHeight="1">
      <c r="A7" s="89"/>
      <c r="B7" s="90"/>
      <c r="C7" s="86"/>
      <c r="D7" s="86"/>
      <c r="E7" s="86"/>
      <c r="F7" s="80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23" ht="24" customHeight="1" thickBot="1">
      <c r="A8" s="91"/>
      <c r="B8" s="92"/>
      <c r="C8" s="93"/>
      <c r="D8" s="93"/>
      <c r="E8" s="86"/>
      <c r="F8" s="81"/>
      <c r="G8" s="8">
        <v>1</v>
      </c>
      <c r="H8" s="9">
        <v>2</v>
      </c>
      <c r="I8" s="9">
        <v>3</v>
      </c>
      <c r="J8" s="9">
        <v>4</v>
      </c>
      <c r="K8" s="9">
        <v>5</v>
      </c>
      <c r="L8" s="9">
        <v>6</v>
      </c>
      <c r="M8" s="9">
        <v>7</v>
      </c>
      <c r="N8" s="9">
        <v>8</v>
      </c>
      <c r="O8" s="9">
        <v>9</v>
      </c>
      <c r="P8" s="9">
        <v>10</v>
      </c>
      <c r="Q8" s="9">
        <v>11</v>
      </c>
      <c r="R8" s="9">
        <v>12</v>
      </c>
      <c r="S8" s="9">
        <v>13</v>
      </c>
      <c r="T8" s="9">
        <v>14</v>
      </c>
      <c r="U8" s="10">
        <v>15</v>
      </c>
      <c r="V8" s="11">
        <v>16</v>
      </c>
      <c r="W8" s="12">
        <v>17</v>
      </c>
    </row>
    <row r="9" spans="1:23" ht="34.5" customHeight="1">
      <c r="A9" s="96" t="s">
        <v>11</v>
      </c>
      <c r="B9" s="13" t="s">
        <v>12</v>
      </c>
      <c r="C9" s="14"/>
      <c r="D9" s="15">
        <f>IF(G9&gt;0,SUM(G9:U9),"")</f>
      </c>
      <c r="E9" s="15">
        <f>IF(G9&gt;0,COUNT(G9:W9),"")</f>
      </c>
      <c r="F9" s="16">
        <f>IF(G9&gt;0,D9/E9,"")</f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8"/>
      <c r="W9" s="20"/>
    </row>
    <row r="10" spans="1:23" ht="34.5" customHeight="1">
      <c r="A10" s="97"/>
      <c r="B10" s="21" t="s">
        <v>13</v>
      </c>
      <c r="C10" s="22"/>
      <c r="D10" s="23">
        <f>IF(G10&gt;0,SUM(G10:U10),"")</f>
      </c>
      <c r="E10" s="23">
        <f>IF(G10&gt;0,COUNT(G10:W10),"")</f>
      </c>
      <c r="F10" s="24">
        <f>IF(G10&gt;0,D10/E10,"")</f>
      </c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6"/>
      <c r="W10" s="28"/>
    </row>
    <row r="11" spans="1:23" ht="34.5" customHeight="1" thickBot="1">
      <c r="A11" s="98"/>
      <c r="B11" s="29" t="s">
        <v>14</v>
      </c>
      <c r="C11" s="30"/>
      <c r="D11" s="31">
        <f>IF(G11&gt;0,SUM(G11:U11),"")</f>
      </c>
      <c r="E11" s="31">
        <f>IF(G11&gt;0,COUNT(G11:W11),"")</f>
      </c>
      <c r="F11" s="32">
        <f>IF(G11&gt;0,D11/E11,"")</f>
      </c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34"/>
      <c r="W11" s="36"/>
    </row>
    <row r="12" spans="1:21" ht="24" customHeight="1" thickBot="1">
      <c r="A12" s="99" t="s">
        <v>15</v>
      </c>
      <c r="B12" s="100"/>
      <c r="C12" s="37">
        <f>IF(C11&gt;0,SUM(C9:C11),"")</f>
      </c>
      <c r="D12" s="37">
        <f>IF(G11&gt;0,SUM(D9:D11),"")</f>
      </c>
      <c r="E12" s="38">
        <f>IF(G11&gt;0,SUM(E9:E11),"")</f>
      </c>
      <c r="F12" s="16">
        <f>IF(G11&gt;0,D12/E12,"")</f>
      </c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3" ht="24" customHeight="1">
      <c r="A13" s="87"/>
      <c r="B13" s="88"/>
      <c r="C13" s="85" t="s">
        <v>6</v>
      </c>
      <c r="D13" s="85" t="s">
        <v>16</v>
      </c>
      <c r="E13" s="85" t="s">
        <v>17</v>
      </c>
      <c r="F13" s="79" t="s">
        <v>18</v>
      </c>
      <c r="G13" s="59" t="s">
        <v>19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</row>
    <row r="14" spans="1:23" ht="24" customHeight="1">
      <c r="A14" s="89"/>
      <c r="B14" s="90"/>
      <c r="C14" s="86"/>
      <c r="D14" s="86"/>
      <c r="E14" s="86"/>
      <c r="F14" s="80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</row>
    <row r="15" spans="1:23" ht="24" customHeight="1" thickBot="1">
      <c r="A15" s="91"/>
      <c r="B15" s="92"/>
      <c r="C15" s="93"/>
      <c r="D15" s="93"/>
      <c r="E15" s="86"/>
      <c r="F15" s="81"/>
      <c r="G15" s="8">
        <v>1</v>
      </c>
      <c r="H15" s="9">
        <v>2</v>
      </c>
      <c r="I15" s="9">
        <v>3</v>
      </c>
      <c r="J15" s="9">
        <v>4</v>
      </c>
      <c r="K15" s="9">
        <v>5</v>
      </c>
      <c r="L15" s="9">
        <v>6</v>
      </c>
      <c r="M15" s="9">
        <v>7</v>
      </c>
      <c r="N15" s="9">
        <v>8</v>
      </c>
      <c r="O15" s="9">
        <v>9</v>
      </c>
      <c r="P15" s="9">
        <v>10</v>
      </c>
      <c r="Q15" s="9">
        <v>11</v>
      </c>
      <c r="R15" s="9">
        <v>12</v>
      </c>
      <c r="S15" s="9">
        <v>13</v>
      </c>
      <c r="T15" s="9">
        <v>14</v>
      </c>
      <c r="U15" s="10">
        <v>15</v>
      </c>
      <c r="V15" s="11">
        <v>16</v>
      </c>
      <c r="W15" s="12">
        <v>17</v>
      </c>
    </row>
    <row r="16" spans="1:23" ht="34.5" customHeight="1">
      <c r="A16" s="96" t="s">
        <v>20</v>
      </c>
      <c r="B16" s="13" t="s">
        <v>12</v>
      </c>
      <c r="C16" s="14"/>
      <c r="D16" s="15">
        <f>IF(G16&gt;0,SUM(G16:U16),"")</f>
      </c>
      <c r="E16" s="15">
        <f>IF(G16&gt;0,COUNT(G16:W16),"")</f>
      </c>
      <c r="F16" s="16">
        <f>IF(G16&gt;0,D16/E16,"")</f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8"/>
      <c r="W16" s="20"/>
    </row>
    <row r="17" spans="1:23" ht="34.5" customHeight="1">
      <c r="A17" s="97"/>
      <c r="B17" s="21" t="s">
        <v>13</v>
      </c>
      <c r="C17" s="22"/>
      <c r="D17" s="23">
        <f>IF(G17&gt;0,SUM(G17:U17),"")</f>
      </c>
      <c r="E17" s="23">
        <f>IF(G17&gt;0,COUNT(G17:W17),"")</f>
      </c>
      <c r="F17" s="41">
        <f>IF(G17&gt;0,D17/E17,"")</f>
      </c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6"/>
      <c r="W17" s="28"/>
    </row>
    <row r="18" spans="1:23" ht="34.5" customHeight="1" thickBot="1">
      <c r="A18" s="98"/>
      <c r="B18" s="29" t="s">
        <v>14</v>
      </c>
      <c r="C18" s="30"/>
      <c r="D18" s="31">
        <f>IF(G18&gt;0,SUM(G18:U18),"")</f>
      </c>
      <c r="E18" s="31">
        <f>IF(G18&gt;0,COUNT(G18:W18),"")</f>
      </c>
      <c r="F18" s="42">
        <f>IF(G18&gt;0,D18/E18,"")</f>
      </c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4"/>
      <c r="W18" s="36"/>
    </row>
    <row r="19" spans="1:21" ht="24" customHeight="1" thickBot="1">
      <c r="A19" s="99" t="s">
        <v>21</v>
      </c>
      <c r="B19" s="100"/>
      <c r="C19" s="37">
        <f>IF(C18&gt;0,SUM(C16:C18),"")</f>
      </c>
      <c r="D19" s="37">
        <f>IF(G18&gt;0,SUM(D16:D18),"")</f>
      </c>
      <c r="E19" s="38">
        <f>IF(G18&gt;0,SUM(E16:E18),"")</f>
      </c>
      <c r="F19" s="43">
        <f>IF(G18&gt;0,D19/E19,"")</f>
      </c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15" ht="24" customHeight="1" thickBot="1">
      <c r="A20" s="146" t="s">
        <v>22</v>
      </c>
      <c r="B20" s="147"/>
      <c r="C20" s="44">
        <f>IF(AND(C11&gt;0,C18&gt;0),C19+C12,"")</f>
      </c>
      <c r="D20" s="44">
        <f>IF(AND(G11&gt;0,G18&gt;0),D19+D12,"")</f>
      </c>
      <c r="E20" s="37">
        <f>IF(AND(G11&gt;0,G18&gt;0),E19+E12,"")</f>
      </c>
      <c r="F20" s="45">
        <f>IF(AND(G11&gt;0,G18&gt;0),AVERAGE(F9:F11,F16:F18),"")</f>
      </c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5" customHeight="1">
      <c r="A21" s="47"/>
      <c r="B21" s="47"/>
      <c r="C21" s="48"/>
      <c r="D21" s="48"/>
      <c r="E21" s="48"/>
      <c r="F21" s="48"/>
      <c r="G21" s="46"/>
      <c r="H21" s="46"/>
      <c r="I21" s="46"/>
      <c r="J21" s="46"/>
      <c r="K21" s="46"/>
      <c r="L21" s="46"/>
      <c r="M21" s="46"/>
      <c r="N21" s="46"/>
      <c r="O21" s="46"/>
    </row>
    <row r="22" spans="1:17" ht="18.75" customHeight="1" thickBot="1">
      <c r="A22" s="49" t="s">
        <v>23</v>
      </c>
      <c r="B22" s="48"/>
      <c r="C22" s="48"/>
      <c r="D22" s="48"/>
      <c r="E22" s="48"/>
      <c r="F22" s="46"/>
      <c r="G22" s="49" t="s">
        <v>24</v>
      </c>
      <c r="H22" s="46"/>
      <c r="I22" s="46"/>
      <c r="J22" s="46"/>
      <c r="K22" s="46"/>
      <c r="L22" s="46"/>
      <c r="M22" s="46"/>
      <c r="N22" s="46"/>
      <c r="O22" s="46"/>
      <c r="P22" s="46"/>
      <c r="Q22" s="50"/>
    </row>
    <row r="23" spans="2:23" ht="16.5" customHeight="1">
      <c r="B23" s="119" t="s">
        <v>25</v>
      </c>
      <c r="C23" s="148" t="s">
        <v>26</v>
      </c>
      <c r="D23" s="94" t="s">
        <v>28</v>
      </c>
      <c r="E23" s="51"/>
      <c r="F23" s="48"/>
      <c r="G23" s="52"/>
      <c r="H23" s="55" t="s">
        <v>26</v>
      </c>
      <c r="I23" s="56"/>
      <c r="J23" s="55" t="s">
        <v>27</v>
      </c>
      <c r="K23" s="56"/>
      <c r="L23" s="101" t="s">
        <v>28</v>
      </c>
      <c r="M23" s="56"/>
      <c r="O23" s="68" t="s">
        <v>34</v>
      </c>
      <c r="P23" s="69"/>
      <c r="Q23" s="69"/>
      <c r="R23" s="69"/>
      <c r="S23" s="69"/>
      <c r="T23" s="69"/>
      <c r="U23" s="69"/>
      <c r="V23" s="69"/>
      <c r="W23" s="70"/>
    </row>
    <row r="24" spans="2:23" ht="16.5" customHeight="1" thickBot="1">
      <c r="B24" s="120"/>
      <c r="C24" s="149"/>
      <c r="D24" s="95"/>
      <c r="E24" s="51"/>
      <c r="F24" s="48"/>
      <c r="G24" s="52"/>
      <c r="H24" s="57"/>
      <c r="I24" s="58"/>
      <c r="J24" s="57"/>
      <c r="K24" s="58"/>
      <c r="L24" s="102"/>
      <c r="M24" s="58"/>
      <c r="O24" s="71"/>
      <c r="P24" s="72"/>
      <c r="Q24" s="72"/>
      <c r="R24" s="72"/>
      <c r="S24" s="72"/>
      <c r="T24" s="72"/>
      <c r="U24" s="72"/>
      <c r="V24" s="72"/>
      <c r="W24" s="73"/>
    </row>
    <row r="25" spans="1:23" ht="15" customHeight="1" thickBot="1">
      <c r="A25" s="112" t="s">
        <v>29</v>
      </c>
      <c r="B25" s="114">
        <f>IF(G9&gt;0,COUNTIF(G9:W9,"&gt;30"),"")</f>
      </c>
      <c r="C25" s="116">
        <f>IF(G9&gt;0,COUNTIF(G9:W9,"&gt;35"),"")</f>
      </c>
      <c r="D25" s="113">
        <f>IF(G9&gt;0,MAX(G9:W9),"")</f>
      </c>
      <c r="E25" s="48"/>
      <c r="F25" s="53"/>
      <c r="G25" s="112" t="s">
        <v>29</v>
      </c>
      <c r="H25" s="103">
        <f>IF(G16&gt;0,COUNTIF(G16:W16,"&gt;35"),"")</f>
      </c>
      <c r="I25" s="104"/>
      <c r="J25" s="107">
        <f>IF(G16&gt;0,COUNTIF(G16:W16,"&lt;41"),"")</f>
      </c>
      <c r="K25" s="108"/>
      <c r="L25" s="111">
        <f>IF(G16&gt;0,MAX(G16:W16),"")</f>
      </c>
      <c r="M25" s="108"/>
      <c r="O25" s="71"/>
      <c r="P25" s="72"/>
      <c r="Q25" s="72"/>
      <c r="R25" s="72"/>
      <c r="S25" s="72"/>
      <c r="T25" s="72"/>
      <c r="U25" s="72"/>
      <c r="V25" s="72"/>
      <c r="W25" s="73"/>
    </row>
    <row r="26" spans="1:23" ht="15" customHeight="1">
      <c r="A26" s="113"/>
      <c r="B26" s="115"/>
      <c r="C26" s="117"/>
      <c r="D26" s="118"/>
      <c r="E26" s="48"/>
      <c r="F26" s="53"/>
      <c r="G26" s="113"/>
      <c r="H26" s="105"/>
      <c r="I26" s="106"/>
      <c r="J26" s="109"/>
      <c r="K26" s="110"/>
      <c r="L26" s="106"/>
      <c r="M26" s="110"/>
      <c r="O26" s="71"/>
      <c r="P26" s="72"/>
      <c r="Q26" s="72"/>
      <c r="R26" s="72"/>
      <c r="S26" s="72"/>
      <c r="T26" s="72"/>
      <c r="U26" s="72"/>
      <c r="V26" s="72"/>
      <c r="W26" s="73"/>
    </row>
    <row r="27" spans="1:23" ht="15" customHeight="1" thickBot="1">
      <c r="A27" s="125" t="s">
        <v>30</v>
      </c>
      <c r="B27" s="127">
        <f>IF(G10&gt;0,COUNTIF(G10:W10,"&gt;30"),"")</f>
      </c>
      <c r="C27" s="128">
        <f>IF(G10&gt;0,COUNTIF(G10:W10,"&gt;35"),"")</f>
      </c>
      <c r="D27" s="129">
        <f>IF(G10&gt;0,MAX(G10:W10),"")</f>
      </c>
      <c r="E27" s="48"/>
      <c r="F27" s="53"/>
      <c r="G27" s="125" t="s">
        <v>30</v>
      </c>
      <c r="H27" s="130">
        <f>IF(G17&gt;0,COUNTIF(G17:W17,"&gt;35"),"")</f>
      </c>
      <c r="I27" s="131"/>
      <c r="J27" s="121">
        <f>IF(G17&gt;0,COUNTIF(G17:W17,"&lt;41"),"")</f>
      </c>
      <c r="K27" s="122"/>
      <c r="L27" s="136">
        <f>IF(G17&gt;0,MAX(G17:W17),"")</f>
      </c>
      <c r="M27" s="122"/>
      <c r="O27" s="71"/>
      <c r="P27" s="72"/>
      <c r="Q27" s="72"/>
      <c r="R27" s="72"/>
      <c r="S27" s="72"/>
      <c r="T27" s="72"/>
      <c r="U27" s="72"/>
      <c r="V27" s="72"/>
      <c r="W27" s="73"/>
    </row>
    <row r="28" spans="1:23" ht="15" customHeight="1">
      <c r="A28" s="126"/>
      <c r="B28" s="115"/>
      <c r="C28" s="117"/>
      <c r="D28" s="118"/>
      <c r="E28" s="48"/>
      <c r="F28" s="53"/>
      <c r="G28" s="126"/>
      <c r="H28" s="132"/>
      <c r="I28" s="133"/>
      <c r="J28" s="134"/>
      <c r="K28" s="135"/>
      <c r="L28" s="133"/>
      <c r="M28" s="135"/>
      <c r="O28" s="71"/>
      <c r="P28" s="72"/>
      <c r="Q28" s="72"/>
      <c r="R28" s="72"/>
      <c r="S28" s="72"/>
      <c r="T28" s="72"/>
      <c r="U28" s="72"/>
      <c r="V28" s="72"/>
      <c r="W28" s="73"/>
    </row>
    <row r="29" spans="1:23" ht="15" customHeight="1" thickBot="1">
      <c r="A29" s="137" t="s">
        <v>31</v>
      </c>
      <c r="B29" s="127">
        <f>IF(G11&gt;0,COUNTIF(G11:W11,"&gt;30"),"")</f>
      </c>
      <c r="C29" s="128">
        <f>IF(G11&gt;0,COUNTIF(G11:W11,"&gt;35"),"")</f>
      </c>
      <c r="D29" s="129">
        <f>IF(G11&gt;0,MAX(G11:W11),"")</f>
      </c>
      <c r="E29" s="48"/>
      <c r="F29" s="53"/>
      <c r="G29" s="137" t="s">
        <v>31</v>
      </c>
      <c r="H29" s="140">
        <f>IF(G18&gt;0,COUNTIF(G18:W18,"&gt;35"),"")</f>
      </c>
      <c r="I29" s="106"/>
      <c r="J29" s="143">
        <f>IF(G18&gt;0,COUNTIF(G18:W18,"&lt;41"),"")</f>
      </c>
      <c r="K29" s="110"/>
      <c r="L29" s="121">
        <f>IF(G18&gt;0,MAX(G18:W18),"")</f>
      </c>
      <c r="M29" s="122"/>
      <c r="O29" s="71"/>
      <c r="P29" s="72"/>
      <c r="Q29" s="72"/>
      <c r="R29" s="72"/>
      <c r="S29" s="72"/>
      <c r="T29" s="72"/>
      <c r="U29" s="72"/>
      <c r="V29" s="72"/>
      <c r="W29" s="73"/>
    </row>
    <row r="30" spans="1:23" ht="15" customHeight="1" thickBot="1">
      <c r="A30" s="112"/>
      <c r="B30" s="138"/>
      <c r="C30" s="139"/>
      <c r="D30" s="137"/>
      <c r="E30" s="48"/>
      <c r="F30" s="53"/>
      <c r="G30" s="112"/>
      <c r="H30" s="141"/>
      <c r="I30" s="142"/>
      <c r="J30" s="123"/>
      <c r="K30" s="124"/>
      <c r="L30" s="123"/>
      <c r="M30" s="124"/>
      <c r="O30" s="71"/>
      <c r="P30" s="72"/>
      <c r="Q30" s="72"/>
      <c r="R30" s="72"/>
      <c r="S30" s="72"/>
      <c r="T30" s="72"/>
      <c r="U30" s="72"/>
      <c r="V30" s="72"/>
      <c r="W30" s="73"/>
    </row>
    <row r="31" spans="1:23" ht="15" customHeight="1" thickBot="1">
      <c r="A31" s="112" t="s">
        <v>32</v>
      </c>
      <c r="B31" s="114">
        <f>IF(G11&gt;0,SUM(B25:B30),"")</f>
      </c>
      <c r="C31" s="116">
        <f>IF(G11&gt;0,SUM(C25:C30),"")</f>
      </c>
      <c r="D31" s="54"/>
      <c r="E31" s="53"/>
      <c r="F31" s="53"/>
      <c r="G31" s="112" t="s">
        <v>32</v>
      </c>
      <c r="H31" s="103">
        <f>IF(G18&gt;0,SUM(H25:I30),"")</f>
      </c>
      <c r="I31" s="104"/>
      <c r="J31" s="107">
        <f>IF(G18&gt;0,SUM(J25:K30),"")</f>
      </c>
      <c r="K31" s="108"/>
      <c r="L31" s="48"/>
      <c r="M31" s="53"/>
      <c r="O31" s="71"/>
      <c r="P31" s="72"/>
      <c r="Q31" s="72"/>
      <c r="R31" s="72"/>
      <c r="S31" s="72"/>
      <c r="T31" s="72"/>
      <c r="U31" s="72"/>
      <c r="V31" s="72"/>
      <c r="W31" s="73"/>
    </row>
    <row r="32" spans="1:23" ht="15" customHeight="1" thickBot="1">
      <c r="A32" s="112"/>
      <c r="B32" s="138"/>
      <c r="C32" s="139"/>
      <c r="D32" s="54"/>
      <c r="E32" s="53"/>
      <c r="F32" s="53"/>
      <c r="G32" s="112"/>
      <c r="H32" s="141"/>
      <c r="I32" s="142"/>
      <c r="J32" s="123"/>
      <c r="K32" s="124"/>
      <c r="L32" s="53"/>
      <c r="M32" s="53"/>
      <c r="O32" s="74"/>
      <c r="P32" s="75"/>
      <c r="Q32" s="75"/>
      <c r="R32" s="75"/>
      <c r="S32" s="75"/>
      <c r="T32" s="75"/>
      <c r="U32" s="75"/>
      <c r="V32" s="75"/>
      <c r="W32" s="76"/>
    </row>
  </sheetData>
  <sheetProtection/>
  <protectedRanges>
    <protectedRange sqref="G9:U11 C9:C11 C16:C18 G16:U18" name="範囲1_1_1"/>
    <protectedRange sqref="O26 P25:R26" name="注意書き_1_1"/>
  </protectedRanges>
  <mergeCells count="60">
    <mergeCell ref="A2:B2"/>
    <mergeCell ref="A31:A32"/>
    <mergeCell ref="B31:B32"/>
    <mergeCell ref="C31:C32"/>
    <mergeCell ref="G31:G32"/>
    <mergeCell ref="H31:I32"/>
    <mergeCell ref="A16:A18"/>
    <mergeCell ref="A19:B19"/>
    <mergeCell ref="A20:B20"/>
    <mergeCell ref="C23:C24"/>
    <mergeCell ref="J31:K32"/>
    <mergeCell ref="J27:K28"/>
    <mergeCell ref="L27:M28"/>
    <mergeCell ref="A29:A30"/>
    <mergeCell ref="B29:B30"/>
    <mergeCell ref="C29:C30"/>
    <mergeCell ref="D29:D30"/>
    <mergeCell ref="G29:G30"/>
    <mergeCell ref="H29:I30"/>
    <mergeCell ref="J29:K30"/>
    <mergeCell ref="D25:D26"/>
    <mergeCell ref="G25:G26"/>
    <mergeCell ref="B23:B24"/>
    <mergeCell ref="L29:M30"/>
    <mergeCell ref="A27:A28"/>
    <mergeCell ref="B27:B28"/>
    <mergeCell ref="C27:C28"/>
    <mergeCell ref="D27:D28"/>
    <mergeCell ref="G27:G28"/>
    <mergeCell ref="H27:I28"/>
    <mergeCell ref="A13:B15"/>
    <mergeCell ref="C13:C15"/>
    <mergeCell ref="D13:D15"/>
    <mergeCell ref="L23:M24"/>
    <mergeCell ref="H25:I26"/>
    <mergeCell ref="J25:K26"/>
    <mergeCell ref="L25:M26"/>
    <mergeCell ref="A25:A26"/>
    <mergeCell ref="B25:B26"/>
    <mergeCell ref="C25:C26"/>
    <mergeCell ref="H23:I24"/>
    <mergeCell ref="E13:E15"/>
    <mergeCell ref="A6:B8"/>
    <mergeCell ref="C6:C8"/>
    <mergeCell ref="D6:D8"/>
    <mergeCell ref="E6:E8"/>
    <mergeCell ref="F6:F8"/>
    <mergeCell ref="D23:D24"/>
    <mergeCell ref="A9:A11"/>
    <mergeCell ref="A12:B12"/>
    <mergeCell ref="J23:K24"/>
    <mergeCell ref="G6:W7"/>
    <mergeCell ref="D2:G2"/>
    <mergeCell ref="O23:W32"/>
    <mergeCell ref="J2:K2"/>
    <mergeCell ref="L2:O2"/>
    <mergeCell ref="P2:Q2"/>
    <mergeCell ref="R2:W2"/>
    <mergeCell ref="F13:F15"/>
    <mergeCell ref="G13:W14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8" r:id="rId2"/>
  <headerFooter>
    <oddFooter>&amp;R&amp;14東京私教連　調査部　℡：03-3230-4091　　
Fax：03-3230-4090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Umezawa</dc:creator>
  <cp:keywords/>
  <dc:description/>
  <cp:lastModifiedBy>私教連 東京</cp:lastModifiedBy>
  <cp:lastPrinted>2023-04-12T00:44:12Z</cp:lastPrinted>
  <dcterms:created xsi:type="dcterms:W3CDTF">2014-05-26T01:50:17Z</dcterms:created>
  <dcterms:modified xsi:type="dcterms:W3CDTF">2024-04-10T07:11:41Z</dcterms:modified>
  <cp:category/>
  <cp:version/>
  <cp:contentType/>
  <cp:contentStatus/>
</cp:coreProperties>
</file>